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P:\15ZAKAZKY\PM_VZ\138_VOŠ a SPŠ ZR_Vybavení sportovní haly\01 Výzva k podání nabídek\Část 3 - Vybavení posilovny\"/>
    </mc:Choice>
  </mc:AlternateContent>
  <bookViews>
    <workbookView xWindow="0" yWindow="0" windowWidth="19170" windowHeight="7470"/>
  </bookViews>
  <sheets>
    <sheet name="Část 3 - Vybavení posilovny" sheetId="1" r:id="rId1"/>
    <sheet name="List1" sheetId="3" state="hidden" r:id="rId2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6" i="1" l="1"/>
  <c r="I66" i="1"/>
  <c r="H65" i="1"/>
  <c r="I65" i="1"/>
  <c r="H64" i="1"/>
  <c r="I64" i="1"/>
  <c r="H63" i="1"/>
  <c r="I63" i="1"/>
  <c r="H62" i="1"/>
  <c r="I62" i="1"/>
  <c r="H61" i="1"/>
  <c r="I61" i="1"/>
  <c r="H60" i="1"/>
  <c r="I60" i="1"/>
  <c r="H59" i="1"/>
  <c r="I59" i="1"/>
  <c r="H58" i="1"/>
  <c r="I58" i="1"/>
  <c r="H57" i="1"/>
  <c r="I57" i="1"/>
  <c r="H56" i="1"/>
  <c r="I56" i="1"/>
  <c r="H55" i="1"/>
  <c r="I55" i="1"/>
  <c r="H54" i="1"/>
  <c r="I54" i="1"/>
  <c r="H53" i="1"/>
  <c r="I53" i="1"/>
  <c r="H52" i="1"/>
  <c r="I52" i="1"/>
  <c r="H51" i="1"/>
  <c r="I51" i="1"/>
  <c r="H50" i="1"/>
  <c r="I50" i="1"/>
  <c r="H49" i="1"/>
  <c r="I49" i="1"/>
  <c r="H48" i="1"/>
  <c r="I48" i="1"/>
  <c r="H47" i="1"/>
  <c r="I47" i="1"/>
  <c r="H46" i="1"/>
  <c r="I46" i="1"/>
  <c r="H45" i="1"/>
  <c r="I45" i="1"/>
  <c r="H44" i="1"/>
  <c r="I44" i="1"/>
  <c r="H43" i="1"/>
  <c r="I43" i="1"/>
  <c r="H42" i="1"/>
  <c r="I42" i="1"/>
  <c r="H41" i="1"/>
  <c r="I41" i="1"/>
  <c r="H40" i="1"/>
  <c r="I40" i="1"/>
  <c r="H39" i="1"/>
  <c r="I39" i="1"/>
  <c r="H38" i="1"/>
  <c r="I38" i="1"/>
  <c r="H37" i="1"/>
  <c r="I37" i="1"/>
  <c r="H36" i="1"/>
  <c r="I36" i="1"/>
  <c r="H35" i="1"/>
  <c r="I35" i="1"/>
  <c r="H34" i="1"/>
  <c r="I34" i="1"/>
  <c r="H33" i="1"/>
  <c r="I33" i="1"/>
  <c r="H32" i="1"/>
  <c r="I32" i="1"/>
  <c r="H31" i="1"/>
  <c r="I31" i="1"/>
  <c r="H30" i="1"/>
  <c r="I30" i="1"/>
  <c r="H29" i="1"/>
  <c r="I29" i="1"/>
  <c r="H28" i="1"/>
  <c r="I28" i="1"/>
  <c r="H27" i="1"/>
  <c r="I27" i="1"/>
  <c r="H26" i="1"/>
  <c r="I26" i="1"/>
  <c r="H25" i="1"/>
  <c r="I25" i="1"/>
  <c r="H24" i="1"/>
  <c r="I24" i="1"/>
  <c r="H23" i="1"/>
  <c r="I23" i="1"/>
  <c r="H22" i="1"/>
  <c r="I22" i="1"/>
  <c r="H21" i="1"/>
  <c r="I21" i="1"/>
  <c r="H20" i="1"/>
  <c r="I20" i="1"/>
  <c r="H19" i="1"/>
  <c r="I19" i="1"/>
  <c r="H18" i="1"/>
  <c r="I18" i="1"/>
  <c r="H17" i="1"/>
  <c r="I17" i="1"/>
  <c r="H16" i="1"/>
  <c r="I16" i="1"/>
  <c r="H15" i="1"/>
  <c r="I15" i="1"/>
  <c r="H14" i="1"/>
  <c r="I14" i="1"/>
  <c r="H13" i="1"/>
  <c r="I13" i="1"/>
  <c r="H12" i="1"/>
  <c r="I12" i="1"/>
  <c r="H10" i="1"/>
  <c r="I10" i="1"/>
  <c r="H11" i="1"/>
  <c r="H8" i="1"/>
  <c r="H9" i="1"/>
  <c r="I9" i="1"/>
  <c r="I11" i="1"/>
  <c r="I8" i="1"/>
  <c r="I67" i="1"/>
  <c r="H67" i="1"/>
</calcChain>
</file>

<file path=xl/sharedStrings.xml><?xml version="1.0" encoding="utf-8"?>
<sst xmlns="http://schemas.openxmlformats.org/spreadsheetml/2006/main" count="144" uniqueCount="124">
  <si>
    <t>Nabídková cena celkem</t>
  </si>
  <si>
    <r>
      <rPr>
        <b/>
        <sz val="11"/>
        <color rgb="FF000000"/>
        <rFont val="Calibri"/>
        <family val="2"/>
        <charset val="238"/>
        <scheme val="minor"/>
      </rPr>
      <t>DPH</t>
    </r>
    <r>
      <rPr>
        <sz val="11"/>
        <color rgb="FF000000"/>
        <rFont val="Calibri"/>
        <family val="2"/>
        <charset val="238"/>
        <scheme val="minor"/>
      </rPr>
      <t xml:space="preserve">
(%)</t>
    </r>
  </si>
  <si>
    <r>
      <rPr>
        <b/>
        <sz val="11"/>
        <color rgb="FF000000"/>
        <rFont val="Calibri"/>
        <family val="2"/>
        <charset val="238"/>
        <scheme val="minor"/>
      </rPr>
      <t>cena celkem</t>
    </r>
    <r>
      <rPr>
        <sz val="11"/>
        <color rgb="FF000000"/>
        <rFont val="Calibri"/>
        <family val="2"/>
        <charset val="238"/>
        <scheme val="minor"/>
      </rPr>
      <t xml:space="preserve">
(Kč vč. DPH)</t>
    </r>
  </si>
  <si>
    <t>Část veřejné zakázky</t>
  </si>
  <si>
    <t>Název části veřejné zakázky</t>
  </si>
  <si>
    <t>název položky</t>
  </si>
  <si>
    <t>podrobná specifikace položky</t>
  </si>
  <si>
    <t xml:space="preserve">Veřejná zakázka </t>
  </si>
  <si>
    <t>položka č.</t>
  </si>
  <si>
    <r>
      <rPr>
        <b/>
        <sz val="11"/>
        <color rgb="FF000000"/>
        <rFont val="Calibri"/>
        <family val="2"/>
        <charset val="238"/>
        <scheme val="minor"/>
      </rPr>
      <t>cena celkem</t>
    </r>
    <r>
      <rPr>
        <sz val="11"/>
        <color rgb="FF000000"/>
        <rFont val="Calibri"/>
        <family val="2"/>
        <charset val="238"/>
        <scheme val="minor"/>
      </rPr>
      <t xml:space="preserve"> 
(Kč bez DPH)</t>
    </r>
  </si>
  <si>
    <t xml:space="preserve">a) </t>
  </si>
  <si>
    <t>a uvede samostatně celkovou nabídkovou cenu bez DPH, celkovou výši DPH, celkovou nabídkovou cenu s DPH, které budou dány vždy součtem  jednotlivých položek.</t>
  </si>
  <si>
    <t>b)</t>
  </si>
  <si>
    <t>c)</t>
  </si>
  <si>
    <t>Dodavatel vyplní u každé položky cenu s max. dvě desetinná místa, a to za jednotku bez DPH (jednotková cena), cena za položku bez DPH, cena za položku s DPH (přednastavené vzorce je povinen překontrolovat, predefinované nastavení není závazné)</t>
  </si>
  <si>
    <t>Přednastavení vzorců není povinné, za správnost cenových údajů odpovídá dodavatel!!!</t>
  </si>
  <si>
    <t>Tabulku - modrá pole, vyplnit podle pokynů níže!</t>
  </si>
  <si>
    <t>Pokyny k vyplnění (modrá pole):</t>
  </si>
  <si>
    <t>Dále dodavatel vyplní u každé položky  přesnou nabízenou technickou specifikaci tak, aby bylo možné ověřit splnění minimálních technických specifikací stanovených zadavatelem ve sloupci "Nabízené plnění...".</t>
  </si>
  <si>
    <r>
      <rPr>
        <b/>
        <sz val="11"/>
        <color rgb="FF000000"/>
        <rFont val="Calibri"/>
        <family val="2"/>
        <charset val="238"/>
        <scheme val="minor"/>
      </rPr>
      <t xml:space="preserve">nabízené plnění </t>
    </r>
    <r>
      <rPr>
        <sz val="11"/>
        <color rgb="FF000000"/>
        <rFont val="Calibri"/>
        <family val="2"/>
        <charset val="238"/>
        <scheme val="minor"/>
      </rPr>
      <t xml:space="preserve">
</t>
    </r>
    <r>
      <rPr>
        <i/>
        <sz val="11"/>
        <color rgb="FF000000"/>
        <rFont val="Calibri"/>
        <family val="2"/>
        <charset val="238"/>
      </rPr>
      <t>(dodavatel uvede konkrétní parametry, ze kterých musí být zřejmé splnění požadované podrobné specifikace)</t>
    </r>
  </si>
  <si>
    <t>Vybavení sportovní haly</t>
  </si>
  <si>
    <t>počet kusů</t>
  </si>
  <si>
    <r>
      <rPr>
        <b/>
        <sz val="11"/>
        <color rgb="FF000000"/>
        <rFont val="Calibri"/>
        <family val="2"/>
        <charset val="238"/>
        <scheme val="minor"/>
      </rPr>
      <t>cena za 1 kus</t>
    </r>
    <r>
      <rPr>
        <sz val="11"/>
        <color rgb="FF000000"/>
        <rFont val="Calibri"/>
        <family val="2"/>
        <charset val="238"/>
        <scheme val="minor"/>
      </rPr>
      <t xml:space="preserve">
(Kč bez DPH)</t>
    </r>
  </si>
  <si>
    <t>Část 3 - Vybavení posilovny</t>
  </si>
  <si>
    <t>Vybavení posilovny</t>
  </si>
  <si>
    <t xml:space="preserve">Leg press na olympijské kotouče </t>
  </si>
  <si>
    <t xml:space="preserve">Leg press na olympijské kotouče - profi stroj na procvičování svalů dolní části těla, s masivní a stabilní  konstrukcí ze silnostěnných ocelových profilů, s nerezovými madly na dotykové části s protiskluzovým povrchem. S 3 úrovněmi zádové opěrky, 4 odkládacími trny na olympijské kotouče. S ložiskovými pojezdy s dlouhou životností.
 </t>
  </si>
  <si>
    <t xml:space="preserve">Lýtka v sedě na olympijské kotouče </t>
  </si>
  <si>
    <t>Lýtka v sedě na olympijské kotouče – masivní a stabilní konstrukce ze silnostěnných ocel. profilů, nerezová madla, výškově nastavitelná opěrka kolen.</t>
  </si>
  <si>
    <t xml:space="preserve">Sada jednoručních činek </t>
  </si>
  <si>
    <t>Sada jednoručních činek  2,5 – 25 kg, pogumovaná, 10 párů. Ergonomický, pochromovaný úchop s protiskluzovým vroubkováním</t>
  </si>
  <si>
    <t xml:space="preserve">Stojan na jednoruční činky </t>
  </si>
  <si>
    <t>Stojan na jednoruční činky - tři výškové úrovně, plochy s ochranou gumu. Rámová konstrukce z pevného jeklu.</t>
  </si>
  <si>
    <t xml:space="preserve">Profesionální posilovací lavice rovná </t>
  </si>
  <si>
    <t>Profesionální posilovací lavice rovná - masivní a stabilní konstrukce ze silnostěnných ocelových profilů, kvalitní  trvanlivé polstrování. Rozměry 120x26x48 cm.</t>
  </si>
  <si>
    <t xml:space="preserve">Profesionální posilovací lavice polohovací </t>
  </si>
  <si>
    <t>Profesionální posilovací lavice polohovací – ze silnostěnných ocel. profilů 60x60 mm, tloušťky materiálu 3 mm. Nerezové prvky pro změnu sklonu. Polstrování z kvalitních materiálů.</t>
  </si>
  <si>
    <t xml:space="preserve">Šikmá posilovací lavice </t>
  </si>
  <si>
    <t>Šikmá posilovací lavice na břišní svaly - polohovací.</t>
  </si>
  <si>
    <t xml:space="preserve">Sada Kettelballů </t>
  </si>
  <si>
    <t>Sada Kettelballů s pogumovaným povrchem, sada, včetně stojanu</t>
  </si>
  <si>
    <t>Boxovací pytel 50 kg</t>
  </si>
  <si>
    <t xml:space="preserve">Boxovací pytel </t>
  </si>
  <si>
    <t xml:space="preserve">Nástěnná konstrukce pro uchycení boxovacího pytle, nosnost min. 150 kg, délka ramene min 100 cm  </t>
  </si>
  <si>
    <t>Nástěnná konstrukce pro uchycení boxovacího pytle</t>
  </si>
  <si>
    <t>Boxerské rukavice "pytlovky" - velikost M</t>
  </si>
  <si>
    <t xml:space="preserve">Boxerské rukavice "pytlovky" </t>
  </si>
  <si>
    <t>Boxerské rukavice "pytlovky" - velikost L</t>
  </si>
  <si>
    <t>Boxerské rukavice "pytlovky" - velikost XL</t>
  </si>
  <si>
    <t>Profesionální posilovací stroj na předkopávání / zakopávání s cihlovou zátěží</t>
  </si>
  <si>
    <t>Profesionální posilovací stroj na předkopávání / zakopávání s cihlovou zátěží. Konstrukce z ocelových profilů 120x60x3 mm a 80x40x3 mm. Se závažím 16 ks 10 kg cihel. Hlavní rameno polohovatelné v 12 stupních, spodní válec v 8 stupních, horní válec v 5 stupních, opěradlo se 4 polohami, podepřené plynovým pístem. Se závažími zakrytovanými pro vyšší bezpečnost.</t>
  </si>
  <si>
    <t>Dřevěná balanční deska s válcem, včetně podložky</t>
  </si>
  <si>
    <t>Dřevěná balanční deska s válcem</t>
  </si>
  <si>
    <t>Podložka pro jógu</t>
  </si>
  <si>
    <t xml:space="preserve">Profesionální benchpress lavice </t>
  </si>
  <si>
    <t>Profesionální benchpress lavice v celku, se stojany pro olympijskou osu - robustní konstrukce, konstrukce s vysokou nosností z 4mm tlustého materiálu. Nosností 450 kg a 4 odkládacími trny na olympijské kotouče. S opláštěnými profily a gumovými patkami pro větší bezpečnost. Stojany třípolohové</t>
  </si>
  <si>
    <t xml:space="preserve">Stojan na osy a kotouče </t>
  </si>
  <si>
    <t>Stojan na osy a kotouče s gumovýma nohama pro stabilní polohu, s masivní ocelovou konstrukcí 50x50x1,5 mm, 7 trnů na kotouče s gumovými dorazy, 4 páry háků pro velké osy.</t>
  </si>
  <si>
    <t xml:space="preserve">Kovový ribstol </t>
  </si>
  <si>
    <t>Kovový ribstol - svařená konstrukce ze silnostěnných ocel. profilů s vyšší pevností. Rozměr 240x80 cm.</t>
  </si>
  <si>
    <t xml:space="preserve">Závěsná hrazda na žebřiny </t>
  </si>
  <si>
    <t>Závěsná hrazda na žebřiny ze silnostěnných ocelových profilů. Úchopová tyč v nerezové či chromé úpravě, rádlovaná. Vhodná na ribstol 240x80 cm.</t>
  </si>
  <si>
    <t xml:space="preserve">Stojan na kotouče </t>
  </si>
  <si>
    <t>Stojan na kotouče - robustní stojan na olympijské kotouče z profilů 50x50 mm. Vybaven 6 trny s gumovým dorazem.</t>
  </si>
  <si>
    <t xml:space="preserve">Stojan na kotouče a osy </t>
  </si>
  <si>
    <t>Stojan na kotouče a osy – 4 trny o průměru 25 mm na kotouče, 3 úchyty pro osy - svisle, místo na dvě jednoruční činky.</t>
  </si>
  <si>
    <t xml:space="preserve">Hřídel velká na kličku </t>
  </si>
  <si>
    <t>Hřídel velká na kličku průměr 30 mm, délka 1 400, 1 600, 1 800, 2 000 mm. Vysoko pevnostní ocel, povrch. úprava s výrazným protiskluzovým rádlováním, masivní kličkový uzávěr.</t>
  </si>
  <si>
    <t xml:space="preserve">Velká hřídel EZ </t>
  </si>
  <si>
    <t>Velká hřídel EZ včetně maticových uzávěrů 120 cm, průměr 30 mm. Úchopy pro ruce opatřeny protiskluzovým vroubkováním.</t>
  </si>
  <si>
    <t xml:space="preserve">Poplastované cementové kotouče </t>
  </si>
  <si>
    <t>Poplastované cementové kotouče - průměr díry 30 mm - 1,25kg</t>
  </si>
  <si>
    <t>Poplastované cementové kotouče - průměr díry 30 mm - 2,5kg</t>
  </si>
  <si>
    <t>Poplastované cementové kotouče - průměr díry 30 mm - 5kg</t>
  </si>
  <si>
    <t>Poplastované cementové kotouče - průměr díry 30 mm - 10kg</t>
  </si>
  <si>
    <t>Poplastované cementové kotouče - průměr díry 30 mm - 15kg</t>
  </si>
  <si>
    <t xml:space="preserve">Spinningové kolo </t>
  </si>
  <si>
    <t>Spinningové kolo s plynulou magnetickou brzdou. Setrvačník o váze min. 20 kg s rychlobrzdou. Řídítka i sedlo s vertikálním i horizontálním posuvem. Oboustranné pedály (klipsny/SPD). Spinningové kolo opatřené kolečky. Včetně podložky pro ochranu podlahy.</t>
  </si>
  <si>
    <t>Žebřiny</t>
  </si>
  <si>
    <t>Žebřiny dřevěné 250 cm</t>
  </si>
  <si>
    <t xml:space="preserve">Sada gumových expanderů </t>
  </si>
  <si>
    <t>Sada gumových expanderů pro posilování, jednotlivé gumy barevně odlišeny</t>
  </si>
  <si>
    <t xml:space="preserve">Profesionální posilovací stroj na rozpažování deltoidů s cihlovým závažím </t>
  </si>
  <si>
    <t>Profesionální posilovací stroj na rozpažování deltoidů s cihlovým závažím – konstrukce z vysoce kvalitní oceli o tloušťce 4 mm, pokrytá 3 vrstvy antikorozního laku, půdorys d x š x v - 120x94x148,5 cm. Madla na ruce potažena kvalitním protiskluzovým materiálem. Plynulý a tichý chod zajištěný převodovým mechanismem obsahujícím 5 mm silná, opláštěná ocel. lana a kvalitní kladky s průmyslovými ložisky. Závaží z obou stran chráněny ocel. kryty, pro vyšší bezpečnost. Závaží rozdělena do 3 skupin podle zátěže a barevně označena - zelená, žlutá, červená, max.90 kg.</t>
  </si>
  <si>
    <t xml:space="preserve">Olympijská osa </t>
  </si>
  <si>
    <t>Olympijská osa 2 200mm s pružinovými uzávěry průměru 50mm</t>
  </si>
  <si>
    <t xml:space="preserve">Pogumované kotouče pro olympijskou činku </t>
  </si>
  <si>
    <t>Pogumované kotouče pro olympijskou činku - 1,25kg</t>
  </si>
  <si>
    <t>Pogumované kotouče pro olympijskou činku - 2,5kg</t>
  </si>
  <si>
    <t>Pogumované kotouče pro olympijskou činku - 5kg</t>
  </si>
  <si>
    <t>Pogumované kotouče pro olympijskou činku - 10kg</t>
  </si>
  <si>
    <t>Pogumované kotouče pro olympijskou činku - 15kg</t>
  </si>
  <si>
    <t>Pogumované kotouče pro olympijskou činku - 20kg</t>
  </si>
  <si>
    <t>Pogumované kotouče pro olympijskou činku - 25kg</t>
  </si>
  <si>
    <t xml:space="preserve">Gumová podložka </t>
  </si>
  <si>
    <t>Gumová podložka pod činky 10 mm / 100x100 cm černá</t>
  </si>
  <si>
    <t>Olympijský bumber kotouč</t>
  </si>
  <si>
    <t>Olympijský bumber kotouč, železný pokrytý gumou s barevně odlišenou váhou, pro trny Ø 50 mm - 5 kg</t>
  </si>
  <si>
    <t>Olympijský bumber kotouč, železný pokrytý gumou s barevně odlišenou váhou, pro trny Ø 50 mm - 10 kg</t>
  </si>
  <si>
    <t>Olympijský bumber kotouč, železný pokrytý gumou s barevně odlišenou váhou, pro trny Ø 50 mm - 15 kg</t>
  </si>
  <si>
    <t>Olympijský bumber kotouč, železný pokrytý gumou s barevně odlišenou váhou, pro trny Ø 50 mm - 20 kg</t>
  </si>
  <si>
    <t>Olympijský bumber kotouč, železný pokrytý gumou s barevně odlišenou váhou, pro trny Ø 50 mm - 25 kg</t>
  </si>
  <si>
    <t>Profesionální posilovací stroj horní a spodní kladka s cihlovým závažím</t>
  </si>
  <si>
    <t>Profesionální posilovací stroj horní a spodní kladka s cihlovým závažím, s lavičkou. Vyrobený z profilů tloušťky 4 mm. S 2 kladkami na ložiscích a maximální nosností 150 kg. Opěrky na nohy potaženy velmi kvalitní syntetickou kůží se vstřikovanou výplní. Plynulý a tichý chod díky převodovému mechanismu, který obsahuje 5 mm silná, opláštěná ocelová lana a kladky s průmyslovými ložisky. Opěrka nohou nastavitelná do 10 pozic. Včetně 2 adaptérů (dlouhý zahnutý a klasický zahnutý adaptér). Cihly chráněny ocelovými kryty a označeny zelenou, žlutou a červenou barvou až do max. 90 kg.</t>
  </si>
  <si>
    <t xml:space="preserve">Posilovací lavice </t>
  </si>
  <si>
    <t>Posilovací lavice na biceps pro cvičení s činkou, vyrobená z ocelových profilů 100x50x3 mm. Háky pro  odkládání činky tloušťku 8 mm. Polstrování připevněno k ocelovým deskám tloušťky 3 mm pro max. životnost. Sedák výškově nastavitelný do 3 poloh. Rozměry (d x š x v) 87x75x100 cm.</t>
  </si>
  <si>
    <t xml:space="preserve">Závěsný posilovací systém </t>
  </si>
  <si>
    <t>Závěsný posilovací systém pro komerční využití s uchycením na žebřiny. Konce popruhů opatřeny kvalitními gumovými úchopy pro ruce a nohy.</t>
  </si>
  <si>
    <t xml:space="preserve">Set stojanů pod velkou činku </t>
  </si>
  <si>
    <t>Set stojanů pod velkou činku se stabilní konstrukcí pro max. zátěž 300 kg. Se 3 stupni regulace pojišťovací zarážky, 6 poloh výšky pro odložení činky. Stojany s trnem průměru 25 mm pro odkládání kotoučů. Rozměry jednoho stojanu (d x š x v) 85x41x166 cm.</t>
  </si>
  <si>
    <t>Profesionální posilovací stroj peck deck (motýlek) s cihlovým závažím</t>
  </si>
  <si>
    <t>Profesionální posilovací stroj peck deck (motýlek) s cihlovým závažím. Stroj na procvičení prsního svalstva. S pedálem pro dopomoc při zvednutí a položení závaží. Sedák s možností nastavení do ideální polohy. Konstrukce z oceli tloušťky 4 mm (d x š x v) 100x153x149 cm. Madla na ruce potažena kvalitním protiskluzovým materiálem. Pod madly opěrky na předloktí. Polohovací prvky opatřené výraznou žlutou barvou. Závaží odlišena zelenou, žlutou a červenou barvou až do max. 90 kg. Cihly z obou stran chráněny ocelovými stěnami pro větší bezpečnost.</t>
  </si>
  <si>
    <t xml:space="preserve">Plyometrický box </t>
  </si>
  <si>
    <t>Plyometrický box výšky 50, 60 a 75cm, soft verze</t>
  </si>
  <si>
    <t xml:space="preserve">Gymnastický míč </t>
  </si>
  <si>
    <t>Gymnastický míč - velikost 55cm</t>
  </si>
  <si>
    <t>Gymnastický míč - velikost 65cm</t>
  </si>
  <si>
    <t>Gymnastický míč - velikost 75cm</t>
  </si>
  <si>
    <t>Gymnastický míč - velikost 85cm</t>
  </si>
  <si>
    <t xml:space="preserve">Posilovací lano </t>
  </si>
  <si>
    <t>Posilovací lano 9m, včetně uchycení na zeď</t>
  </si>
  <si>
    <t>Nástěnný, výškově nastavitelný posilovací stroj</t>
  </si>
  <si>
    <t>Nástěnný, výškově nastavitelný posilovací stroj pro trénink paží a horní části těla s magnetickou brzdou a digitálním měřičem výkonu, kdy lze sledovat měřené hodnoty pro každou paži zvlášť.</t>
  </si>
  <si>
    <t>Příloha č. 1 Výzvy/Smlouvy – Specifikace předmětu plnění,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</si>
</sst>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 Light"/>
      <family val="2"/>
      <charset val="238"/>
      <scheme val="maj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u/>
      <sz val="11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/>
    <xf numFmtId="0" fontId="0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top" wrapText="1"/>
    </xf>
    <xf numFmtId="0" fontId="2" fillId="0" borderId="0" xfId="0" applyFont="1"/>
    <xf numFmtId="0" fontId="1" fillId="0" borderId="0" xfId="0" applyFont="1" applyAlignment="1"/>
    <xf numFmtId="0" fontId="0" fillId="0" borderId="0" xfId="0" applyFont="1" applyAlignment="1"/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center" wrapText="1"/>
    </xf>
    <xf numFmtId="4" fontId="4" fillId="4" borderId="15" xfId="0" applyNumberFormat="1" applyFont="1" applyFill="1" applyBorder="1" applyAlignment="1">
      <alignment horizontal="center" vertical="center" wrapText="1"/>
    </xf>
    <xf numFmtId="4" fontId="3" fillId="4" borderId="13" xfId="0" applyNumberFormat="1" applyFont="1" applyFill="1" applyBorder="1" applyAlignment="1">
      <alignment horizontal="right" vertical="center" wrapText="1"/>
    </xf>
    <xf numFmtId="4" fontId="3" fillId="4" borderId="3" xfId="0" applyNumberFormat="1" applyFont="1" applyFill="1" applyBorder="1" applyAlignment="1">
      <alignment horizontal="right" vertical="center" wrapText="1"/>
    </xf>
    <xf numFmtId="0" fontId="9" fillId="0" borderId="0" xfId="0" applyFont="1" applyBorder="1"/>
    <xf numFmtId="0" fontId="10" fillId="0" borderId="0" xfId="0" applyFont="1"/>
    <xf numFmtId="0" fontId="10" fillId="0" borderId="0" xfId="0" applyFont="1" applyBorder="1"/>
    <xf numFmtId="0" fontId="10" fillId="0" borderId="0" xfId="0" applyFont="1" applyFill="1" applyBorder="1"/>
    <xf numFmtId="0" fontId="1" fillId="0" borderId="18" xfId="0" applyFont="1" applyFill="1" applyBorder="1" applyAlignment="1">
      <alignment horizontal="center"/>
    </xf>
    <xf numFmtId="0" fontId="0" fillId="0" borderId="0" xfId="0" applyFont="1"/>
    <xf numFmtId="0" fontId="11" fillId="0" borderId="0" xfId="0" applyFont="1" applyAlignment="1">
      <alignment horizontal="left" vertical="center"/>
    </xf>
    <xf numFmtId="0" fontId="3" fillId="4" borderId="22" xfId="0" applyFont="1" applyFill="1" applyBorder="1" applyAlignment="1">
      <alignment horizontal="left" vertical="top" wrapText="1"/>
    </xf>
    <xf numFmtId="0" fontId="3" fillId="2" borderId="16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4" fontId="4" fillId="4" borderId="7" xfId="0" applyNumberFormat="1" applyFont="1" applyFill="1" applyBorder="1" applyAlignment="1">
      <alignment horizontal="center" vertical="center" wrapText="1"/>
    </xf>
    <xf numFmtId="3" fontId="4" fillId="0" borderId="17" xfId="0" applyNumberFormat="1" applyFont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top" wrapText="1"/>
    </xf>
    <xf numFmtId="0" fontId="4" fillId="4" borderId="7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left" vertical="top" wrapText="1"/>
    </xf>
    <xf numFmtId="0" fontId="3" fillId="4" borderId="7" xfId="0" applyFont="1" applyFill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4" fontId="4" fillId="4" borderId="21" xfId="0" applyNumberFormat="1" applyFont="1" applyFill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top" wrapText="1"/>
    </xf>
    <xf numFmtId="0" fontId="4" fillId="4" borderId="6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top" wrapText="1"/>
    </xf>
    <xf numFmtId="3" fontId="4" fillId="0" borderId="24" xfId="0" applyNumberFormat="1" applyFont="1" applyBorder="1" applyAlignment="1">
      <alignment horizontal="center" vertical="center" wrapText="1"/>
    </xf>
    <xf numFmtId="0" fontId="4" fillId="5" borderId="7" xfId="0" applyFont="1" applyFill="1" applyBorder="1" applyAlignment="1">
      <alignment horizontal="left" vertical="top" wrapText="1"/>
    </xf>
    <xf numFmtId="0" fontId="4" fillId="5" borderId="7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horizontal="left" vertical="top"/>
    </xf>
    <xf numFmtId="0" fontId="1" fillId="3" borderId="10" xfId="0" applyFont="1" applyFill="1" applyBorder="1" applyAlignment="1">
      <alignment horizontal="left" vertical="top"/>
    </xf>
    <xf numFmtId="0" fontId="1" fillId="3" borderId="11" xfId="0" applyFont="1" applyFill="1" applyBorder="1" applyAlignment="1">
      <alignment horizontal="left" vertical="top"/>
    </xf>
    <xf numFmtId="0" fontId="1" fillId="0" borderId="12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3" fillId="2" borderId="5" xfId="0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vertical="center"/>
    </xf>
  </cellXfs>
  <cellStyles count="1">
    <cellStyle name="Normální" xfId="0" builtinId="0"/>
  </cellStyles>
  <dxfs count="3">
    <dxf>
      <font>
        <b/>
        <i val="0"/>
      </font>
      <fill>
        <patternFill patternType="none">
          <bgColor indexed="65"/>
        </patternFill>
      </fill>
    </dxf>
    <dxf>
      <font>
        <b/>
        <i val="0"/>
      </font>
      <fill>
        <patternFill patternType="none">
          <bgColor indexed="65"/>
        </patternFill>
      </fill>
    </dxf>
    <dxf>
      <font>
        <b/>
        <i val="0"/>
      </font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I75"/>
  <sheetViews>
    <sheetView tabSelected="1" zoomScale="55" zoomScaleNormal="55" workbookViewId="0">
      <selection activeCell="S11" sqref="S11"/>
    </sheetView>
  </sheetViews>
  <sheetFormatPr defaultRowHeight="15" x14ac:dyDescent="0.25"/>
  <cols>
    <col min="1" max="1" width="7.7109375" style="13" customWidth="1"/>
    <col min="2" max="2" width="20.7109375" style="5" customWidth="1"/>
    <col min="3" max="4" width="78.7109375" style="4" customWidth="1"/>
    <col min="5" max="5" width="8.28515625" style="12" bestFit="1" customWidth="1"/>
    <col min="6" max="6" width="12.140625" style="5" bestFit="1" customWidth="1"/>
    <col min="7" max="7" width="6.7109375" style="5" customWidth="1"/>
    <col min="8" max="9" width="12" style="5" bestFit="1" customWidth="1"/>
  </cols>
  <sheetData>
    <row r="1" spans="1:9" x14ac:dyDescent="0.25">
      <c r="B1" s="7" t="s">
        <v>7</v>
      </c>
      <c r="C1" s="9" t="s">
        <v>20</v>
      </c>
      <c r="D1" s="6"/>
      <c r="E1" s="10"/>
      <c r="F1" s="1"/>
      <c r="G1" s="8"/>
      <c r="H1"/>
      <c r="I1"/>
    </row>
    <row r="2" spans="1:9" s="33" customFormat="1" x14ac:dyDescent="0.25">
      <c r="A2" s="37"/>
      <c r="B2" s="7" t="s">
        <v>23</v>
      </c>
      <c r="C2" s="2"/>
      <c r="D2" s="7"/>
      <c r="E2" s="38"/>
    </row>
    <row r="3" spans="1:9" s="8" customFormat="1" ht="15.75" thickBot="1" x14ac:dyDescent="0.3">
      <c r="A3" s="20"/>
      <c r="B3" s="7" t="s">
        <v>123</v>
      </c>
      <c r="C3" s="2"/>
      <c r="D3" s="7"/>
      <c r="E3" s="10"/>
    </row>
    <row r="4" spans="1:9" s="8" customFormat="1" x14ac:dyDescent="0.25">
      <c r="A4" s="19"/>
      <c r="B4" s="17" t="s">
        <v>3</v>
      </c>
      <c r="C4" s="62" t="s">
        <v>4</v>
      </c>
      <c r="D4" s="63"/>
      <c r="E4" s="63"/>
      <c r="F4" s="63"/>
      <c r="G4" s="63"/>
      <c r="H4" s="63"/>
      <c r="I4" s="64"/>
    </row>
    <row r="5" spans="1:9" s="33" customFormat="1" ht="15.75" thickBot="1" x14ac:dyDescent="0.3">
      <c r="A5" s="18"/>
      <c r="B5" s="32">
        <v>3</v>
      </c>
      <c r="C5" s="65" t="s">
        <v>24</v>
      </c>
      <c r="D5" s="66"/>
      <c r="E5" s="66"/>
      <c r="F5" s="66"/>
      <c r="G5" s="66"/>
      <c r="H5" s="66"/>
      <c r="I5" s="67"/>
    </row>
    <row r="6" spans="1:9" ht="15.75" thickBot="1" x14ac:dyDescent="0.3">
      <c r="A6" s="34" t="s">
        <v>16</v>
      </c>
      <c r="B6" s="7"/>
      <c r="C6" s="2"/>
      <c r="D6" s="7"/>
      <c r="E6" s="10"/>
      <c r="F6" s="8"/>
      <c r="G6" s="8"/>
      <c r="H6"/>
      <c r="I6"/>
    </row>
    <row r="7" spans="1:9" ht="45.75" thickBot="1" x14ac:dyDescent="0.3">
      <c r="A7" s="15" t="s">
        <v>8</v>
      </c>
      <c r="B7" s="36" t="s">
        <v>5</v>
      </c>
      <c r="C7" s="36" t="s">
        <v>6</v>
      </c>
      <c r="D7" s="16" t="s">
        <v>19</v>
      </c>
      <c r="E7" s="36" t="s">
        <v>21</v>
      </c>
      <c r="F7" s="16" t="s">
        <v>22</v>
      </c>
      <c r="G7" s="16" t="s">
        <v>1</v>
      </c>
      <c r="H7" s="16" t="s">
        <v>9</v>
      </c>
      <c r="I7" s="16" t="s">
        <v>2</v>
      </c>
    </row>
    <row r="8" spans="1:9" ht="65.25" customHeight="1" x14ac:dyDescent="0.25">
      <c r="A8" s="21">
        <v>1</v>
      </c>
      <c r="B8" s="23" t="s">
        <v>25</v>
      </c>
      <c r="C8" s="46" t="s">
        <v>26</v>
      </c>
      <c r="D8" s="35"/>
      <c r="E8" s="50">
        <v>1</v>
      </c>
      <c r="F8" s="24"/>
      <c r="G8" s="22">
        <v>21</v>
      </c>
      <c r="H8" s="24" t="str">
        <f>IF(F8="","",E8*F8)</f>
        <v/>
      </c>
      <c r="I8" s="25" t="str">
        <f t="shared" ref="I8:I13" si="0">IF(G8="","",IF(H8="","",(H8*(1+(G8/100)))))</f>
        <v/>
      </c>
    </row>
    <row r="9" spans="1:9" s="8" customFormat="1" ht="74.25" customHeight="1" x14ac:dyDescent="0.25">
      <c r="A9" s="51">
        <v>2</v>
      </c>
      <c r="B9" s="23" t="s">
        <v>27</v>
      </c>
      <c r="C9" s="53" t="s">
        <v>28</v>
      </c>
      <c r="D9" s="54"/>
      <c r="E9" s="48">
        <v>1</v>
      </c>
      <c r="F9" s="42"/>
      <c r="G9" s="48">
        <v>21</v>
      </c>
      <c r="H9" s="42" t="str">
        <f>IF(F9="","",E9*F9)</f>
        <v/>
      </c>
      <c r="I9" s="49" t="str">
        <f>IF(G9="","",IF(H9="","",(H9*(1+(G9/100)))))</f>
        <v/>
      </c>
    </row>
    <row r="10" spans="1:9" s="8" customFormat="1" ht="78" customHeight="1" x14ac:dyDescent="0.25">
      <c r="A10" s="39">
        <v>3</v>
      </c>
      <c r="B10" s="52" t="s">
        <v>29</v>
      </c>
      <c r="C10" s="44" t="s">
        <v>30</v>
      </c>
      <c r="D10" s="45"/>
      <c r="E10" s="50">
        <v>1</v>
      </c>
      <c r="F10" s="40"/>
      <c r="G10" s="48">
        <v>21</v>
      </c>
      <c r="H10" s="42" t="str">
        <f>IF(F10="","",E10*F10)</f>
        <v/>
      </c>
      <c r="I10" s="49" t="str">
        <f>IF(G10="","",IF(H10="","",(H10*(1+(G10/100)))))</f>
        <v/>
      </c>
    </row>
    <row r="11" spans="1:9" ht="108.6" customHeight="1" x14ac:dyDescent="0.25">
      <c r="A11" s="51">
        <v>4</v>
      </c>
      <c r="B11" s="55" t="s">
        <v>31</v>
      </c>
      <c r="C11" s="53" t="s">
        <v>32</v>
      </c>
      <c r="D11" s="54"/>
      <c r="E11" s="48">
        <v>1</v>
      </c>
      <c r="F11" s="42"/>
      <c r="G11" s="48">
        <v>21</v>
      </c>
      <c r="H11" s="42" t="str">
        <f>IF(F11="","",E11*F11)</f>
        <v/>
      </c>
      <c r="I11" s="49" t="str">
        <f t="shared" si="0"/>
        <v/>
      </c>
    </row>
    <row r="12" spans="1:9" s="8" customFormat="1" ht="79.5" customHeight="1" x14ac:dyDescent="0.25">
      <c r="A12" s="39">
        <v>5</v>
      </c>
      <c r="B12" s="43" t="s">
        <v>33</v>
      </c>
      <c r="C12" s="44" t="s">
        <v>34</v>
      </c>
      <c r="D12" s="45"/>
      <c r="E12" s="50">
        <v>1</v>
      </c>
      <c r="F12" s="40"/>
      <c r="G12" s="48">
        <v>21</v>
      </c>
      <c r="H12" s="40" t="str">
        <f>IF(F12="","",E12*F12)</f>
        <v/>
      </c>
      <c r="I12" s="25" t="str">
        <f t="shared" si="0"/>
        <v/>
      </c>
    </row>
    <row r="13" spans="1:9" ht="71.25" customHeight="1" x14ac:dyDescent="0.25">
      <c r="A13" s="51">
        <v>6</v>
      </c>
      <c r="B13" s="55" t="s">
        <v>35</v>
      </c>
      <c r="C13" s="44" t="s">
        <v>36</v>
      </c>
      <c r="D13" s="56"/>
      <c r="E13" s="57">
        <v>1</v>
      </c>
      <c r="F13" s="42"/>
      <c r="G13" s="48">
        <v>21</v>
      </c>
      <c r="H13" s="42" t="str">
        <f>IF(F13="","",E13*F13)</f>
        <v/>
      </c>
      <c r="I13" s="49" t="str">
        <f>IF(G13="","",IF(H13="","",(H13*(1+(G13/100)))))</f>
        <v/>
      </c>
    </row>
    <row r="14" spans="1:9" s="8" customFormat="1" ht="70.5" customHeight="1" x14ac:dyDescent="0.25">
      <c r="A14" s="39">
        <v>7</v>
      </c>
      <c r="B14" s="55" t="s">
        <v>37</v>
      </c>
      <c r="C14" s="44" t="s">
        <v>38</v>
      </c>
      <c r="D14" s="47"/>
      <c r="E14" s="41">
        <v>1</v>
      </c>
      <c r="F14" s="40"/>
      <c r="G14" s="48">
        <v>21</v>
      </c>
      <c r="H14" s="40" t="str">
        <f>IF(F14="","",E14*F14)</f>
        <v/>
      </c>
      <c r="I14" s="49" t="str">
        <f>IF(G14="","",IF(H14="","",(H14*(1+(G14/100)))))</f>
        <v/>
      </c>
    </row>
    <row r="15" spans="1:9" s="8" customFormat="1" ht="44.25" customHeight="1" x14ac:dyDescent="0.25">
      <c r="A15" s="39">
        <v>8</v>
      </c>
      <c r="B15" s="43" t="s">
        <v>39</v>
      </c>
      <c r="C15" s="58" t="s">
        <v>40</v>
      </c>
      <c r="D15" s="47"/>
      <c r="E15" s="41">
        <v>1</v>
      </c>
      <c r="F15" s="40"/>
      <c r="G15" s="48">
        <v>21</v>
      </c>
      <c r="H15" s="40" t="str">
        <f>IF(F15="","",E15*F15)</f>
        <v/>
      </c>
      <c r="I15" s="49" t="str">
        <f>IF(G15="","",IF(H15="","",(H15*(1+(G15/100)))))</f>
        <v/>
      </c>
    </row>
    <row r="16" spans="1:9" s="8" customFormat="1" ht="44.25" customHeight="1" x14ac:dyDescent="0.25">
      <c r="A16" s="39">
        <v>9</v>
      </c>
      <c r="B16" s="43" t="s">
        <v>42</v>
      </c>
      <c r="C16" s="46" t="s">
        <v>41</v>
      </c>
      <c r="D16" s="47"/>
      <c r="E16" s="41">
        <v>1</v>
      </c>
      <c r="F16" s="40"/>
      <c r="G16" s="48">
        <v>21</v>
      </c>
      <c r="H16" s="40" t="str">
        <f>IF(F16="","",E16*F16)</f>
        <v/>
      </c>
      <c r="I16" s="49" t="str">
        <f>IF(G16="","",IF(H16="","",(H16*(1+(G16/100)))))</f>
        <v/>
      </c>
    </row>
    <row r="17" spans="1:9" s="8" customFormat="1" ht="72.75" customHeight="1" x14ac:dyDescent="0.25">
      <c r="A17" s="39">
        <v>10</v>
      </c>
      <c r="B17" s="43" t="s">
        <v>44</v>
      </c>
      <c r="C17" s="46" t="s">
        <v>43</v>
      </c>
      <c r="D17" s="47"/>
      <c r="E17" s="41">
        <v>1</v>
      </c>
      <c r="F17" s="40"/>
      <c r="G17" s="48">
        <v>21</v>
      </c>
      <c r="H17" s="40" t="str">
        <f>IF(F17="","",E17*F17)</f>
        <v/>
      </c>
      <c r="I17" s="49" t="str">
        <f>IF(G17="","",IF(H17="","",(H17*(1+(G17/100)))))</f>
        <v/>
      </c>
    </row>
    <row r="18" spans="1:9" s="8" customFormat="1" ht="44.25" customHeight="1" x14ac:dyDescent="0.25">
      <c r="A18" s="39">
        <v>11</v>
      </c>
      <c r="B18" s="43" t="s">
        <v>46</v>
      </c>
      <c r="C18" s="46" t="s">
        <v>45</v>
      </c>
      <c r="D18" s="47"/>
      <c r="E18" s="41">
        <v>1</v>
      </c>
      <c r="F18" s="40"/>
      <c r="G18" s="48">
        <v>21</v>
      </c>
      <c r="H18" s="40" t="str">
        <f>IF(F18="","",E18*F18)</f>
        <v/>
      </c>
      <c r="I18" s="49" t="str">
        <f>IF(G18="","",IF(H18="","",(H18*(1+(G18/100)))))</f>
        <v/>
      </c>
    </row>
    <row r="19" spans="1:9" s="8" customFormat="1" ht="44.25" customHeight="1" x14ac:dyDescent="0.25">
      <c r="A19" s="39">
        <v>12</v>
      </c>
      <c r="B19" s="43" t="s">
        <v>46</v>
      </c>
      <c r="C19" s="58" t="s">
        <v>47</v>
      </c>
      <c r="D19" s="47"/>
      <c r="E19" s="41">
        <v>1</v>
      </c>
      <c r="F19" s="40"/>
      <c r="G19" s="48">
        <v>21</v>
      </c>
      <c r="H19" s="40" t="str">
        <f>IF(F19="","",E19*F19)</f>
        <v/>
      </c>
      <c r="I19" s="49" t="str">
        <f>IF(G19="","",IF(H19="","",(H19*(1+(G19/100)))))</f>
        <v/>
      </c>
    </row>
    <row r="20" spans="1:9" s="8" customFormat="1" ht="44.25" customHeight="1" x14ac:dyDescent="0.25">
      <c r="A20" s="39">
        <v>13</v>
      </c>
      <c r="B20" s="43" t="s">
        <v>46</v>
      </c>
      <c r="C20" s="58" t="s">
        <v>48</v>
      </c>
      <c r="D20" s="47"/>
      <c r="E20" s="41">
        <v>1</v>
      </c>
      <c r="F20" s="40"/>
      <c r="G20" s="48">
        <v>21</v>
      </c>
      <c r="H20" s="40" t="str">
        <f>IF(F20="","",E20*F20)</f>
        <v/>
      </c>
      <c r="I20" s="49" t="str">
        <f>IF(G20="","",IF(H20="","",(H20*(1+(G20/100)))))</f>
        <v/>
      </c>
    </row>
    <row r="21" spans="1:9" s="8" customFormat="1" ht="101.25" customHeight="1" x14ac:dyDescent="0.25">
      <c r="A21" s="39">
        <v>14</v>
      </c>
      <c r="B21" s="43" t="s">
        <v>49</v>
      </c>
      <c r="C21" s="58" t="s">
        <v>50</v>
      </c>
      <c r="D21" s="47"/>
      <c r="E21" s="41">
        <v>1</v>
      </c>
      <c r="F21" s="40"/>
      <c r="G21" s="48">
        <v>21</v>
      </c>
      <c r="H21" s="40" t="str">
        <f>IF(F21="","",E21*F21)</f>
        <v/>
      </c>
      <c r="I21" s="49" t="str">
        <f>IF(G21="","",IF(H21="","",(H21*(1+(G21/100)))))</f>
        <v/>
      </c>
    </row>
    <row r="22" spans="1:9" s="8" customFormat="1" ht="44.25" customHeight="1" x14ac:dyDescent="0.25">
      <c r="A22" s="39">
        <v>15</v>
      </c>
      <c r="B22" s="43" t="s">
        <v>52</v>
      </c>
      <c r="C22" s="58" t="s">
        <v>51</v>
      </c>
      <c r="D22" s="47"/>
      <c r="E22" s="41">
        <v>1</v>
      </c>
      <c r="F22" s="40"/>
      <c r="G22" s="48">
        <v>21</v>
      </c>
      <c r="H22" s="40" t="str">
        <f>IF(F22="","",E22*F22)</f>
        <v/>
      </c>
      <c r="I22" s="49" t="str">
        <f>IF(G22="","",IF(H22="","",(H22*(1+(G22/100)))))</f>
        <v/>
      </c>
    </row>
    <row r="23" spans="1:9" s="8" customFormat="1" ht="44.25" customHeight="1" x14ac:dyDescent="0.25">
      <c r="A23" s="39">
        <v>16</v>
      </c>
      <c r="B23" s="43" t="s">
        <v>53</v>
      </c>
      <c r="C23" s="58" t="s">
        <v>53</v>
      </c>
      <c r="D23" s="47"/>
      <c r="E23" s="41">
        <v>10</v>
      </c>
      <c r="F23" s="40"/>
      <c r="G23" s="48">
        <v>21</v>
      </c>
      <c r="H23" s="40" t="str">
        <f>IF(F23="","",E23*F23)</f>
        <v/>
      </c>
      <c r="I23" s="49" t="str">
        <f>IF(G23="","",IF(H23="","",(H23*(1+(G23/100)))))</f>
        <v/>
      </c>
    </row>
    <row r="24" spans="1:9" s="8" customFormat="1" ht="62.25" customHeight="1" x14ac:dyDescent="0.25">
      <c r="A24" s="39">
        <v>17</v>
      </c>
      <c r="B24" s="43" t="s">
        <v>54</v>
      </c>
      <c r="C24" s="58" t="s">
        <v>55</v>
      </c>
      <c r="D24" s="47"/>
      <c r="E24" s="41">
        <v>1</v>
      </c>
      <c r="F24" s="40"/>
      <c r="G24" s="48">
        <v>21</v>
      </c>
      <c r="H24" s="40" t="str">
        <f>IF(F24="","",E24*F24)</f>
        <v/>
      </c>
      <c r="I24" s="49" t="str">
        <f>IF(G24="","",IF(H24="","",(H24*(1+(G24/100)))))</f>
        <v/>
      </c>
    </row>
    <row r="25" spans="1:9" s="8" customFormat="1" ht="49.5" customHeight="1" x14ac:dyDescent="0.25">
      <c r="A25" s="39">
        <v>18</v>
      </c>
      <c r="B25" s="43" t="s">
        <v>56</v>
      </c>
      <c r="C25" s="58" t="s">
        <v>57</v>
      </c>
      <c r="D25" s="47"/>
      <c r="E25" s="41">
        <v>1</v>
      </c>
      <c r="F25" s="40"/>
      <c r="G25" s="48">
        <v>21</v>
      </c>
      <c r="H25" s="40" t="str">
        <f>IF(F25="","",E25*F25)</f>
        <v/>
      </c>
      <c r="I25" s="49" t="str">
        <f>IF(G25="","",IF(H25="","",(H25*(1+(G25/100)))))</f>
        <v/>
      </c>
    </row>
    <row r="26" spans="1:9" s="8" customFormat="1" ht="49.5" customHeight="1" x14ac:dyDescent="0.25">
      <c r="A26" s="39">
        <v>19</v>
      </c>
      <c r="B26" s="43" t="s">
        <v>58</v>
      </c>
      <c r="C26" s="58" t="s">
        <v>59</v>
      </c>
      <c r="D26" s="47"/>
      <c r="E26" s="41">
        <v>1</v>
      </c>
      <c r="F26" s="40"/>
      <c r="G26" s="48">
        <v>21</v>
      </c>
      <c r="H26" s="40" t="str">
        <f>IF(F26="","",E26*F26)</f>
        <v/>
      </c>
      <c r="I26" s="49" t="str">
        <f>IF(G26="","",IF(H26="","",(H26*(1+(G26/100)))))</f>
        <v/>
      </c>
    </row>
    <row r="27" spans="1:9" s="8" customFormat="1" ht="44.25" customHeight="1" x14ac:dyDescent="0.25">
      <c r="A27" s="39">
        <v>20</v>
      </c>
      <c r="B27" s="43" t="s">
        <v>60</v>
      </c>
      <c r="C27" s="58" t="s">
        <v>61</v>
      </c>
      <c r="D27" s="47"/>
      <c r="E27" s="41">
        <v>1</v>
      </c>
      <c r="F27" s="40"/>
      <c r="G27" s="48">
        <v>21</v>
      </c>
      <c r="H27" s="40" t="str">
        <f>IF(F27="","",E27*F27)</f>
        <v/>
      </c>
      <c r="I27" s="49" t="str">
        <f>IF(G27="","",IF(H27="","",(H27*(1+(G27/100)))))</f>
        <v/>
      </c>
    </row>
    <row r="28" spans="1:9" s="8" customFormat="1" ht="54" customHeight="1" x14ac:dyDescent="0.25">
      <c r="A28" s="39">
        <v>21</v>
      </c>
      <c r="B28" s="43" t="s">
        <v>62</v>
      </c>
      <c r="C28" s="58" t="s">
        <v>63</v>
      </c>
      <c r="D28" s="47"/>
      <c r="E28" s="41">
        <v>1</v>
      </c>
      <c r="F28" s="40"/>
      <c r="G28" s="48">
        <v>21</v>
      </c>
      <c r="H28" s="40" t="str">
        <f>IF(F28="","",E28*F28)</f>
        <v/>
      </c>
      <c r="I28" s="49" t="str">
        <f>IF(G28="","",IF(H28="","",(H28*(1+(G28/100)))))</f>
        <v/>
      </c>
    </row>
    <row r="29" spans="1:9" s="8" customFormat="1" ht="52.5" customHeight="1" x14ac:dyDescent="0.25">
      <c r="A29" s="39">
        <v>22</v>
      </c>
      <c r="B29" s="43" t="s">
        <v>64</v>
      </c>
      <c r="C29" s="58" t="s">
        <v>65</v>
      </c>
      <c r="D29" s="47"/>
      <c r="E29" s="41">
        <v>1</v>
      </c>
      <c r="F29" s="40"/>
      <c r="G29" s="48">
        <v>21</v>
      </c>
      <c r="H29" s="40" t="str">
        <f>IF(F29="","",E29*F29)</f>
        <v/>
      </c>
      <c r="I29" s="49" t="str">
        <f>IF(G29="","",IF(H29="","",(H29*(1+(G29/100)))))</f>
        <v/>
      </c>
    </row>
    <row r="30" spans="1:9" s="8" customFormat="1" ht="55.5" customHeight="1" x14ac:dyDescent="0.25">
      <c r="A30" s="39">
        <v>23</v>
      </c>
      <c r="B30" s="43" t="s">
        <v>66</v>
      </c>
      <c r="C30" s="58" t="s">
        <v>67</v>
      </c>
      <c r="D30" s="47"/>
      <c r="E30" s="41">
        <v>1</v>
      </c>
      <c r="F30" s="40"/>
      <c r="G30" s="48">
        <v>21</v>
      </c>
      <c r="H30" s="40" t="str">
        <f>IF(F30="","",E30*F30)</f>
        <v/>
      </c>
      <c r="I30" s="49" t="str">
        <f>IF(G30="","",IF(H30="","",(H30*(1+(G30/100)))))</f>
        <v/>
      </c>
    </row>
    <row r="31" spans="1:9" s="8" customFormat="1" ht="56.25" customHeight="1" x14ac:dyDescent="0.25">
      <c r="A31" s="39">
        <v>24</v>
      </c>
      <c r="B31" s="43" t="s">
        <v>68</v>
      </c>
      <c r="C31" s="58" t="s">
        <v>69</v>
      </c>
      <c r="D31" s="47"/>
      <c r="E31" s="41">
        <v>1</v>
      </c>
      <c r="F31" s="40"/>
      <c r="G31" s="48">
        <v>21</v>
      </c>
      <c r="H31" s="40" t="str">
        <f>IF(F31="","",E31*F31)</f>
        <v/>
      </c>
      <c r="I31" s="49" t="str">
        <f>IF(G31="","",IF(H31="","",(H31*(1+(G31/100)))))</f>
        <v/>
      </c>
    </row>
    <row r="32" spans="1:9" s="8" customFormat="1" ht="77.25" customHeight="1" x14ac:dyDescent="0.25">
      <c r="A32" s="39">
        <v>25</v>
      </c>
      <c r="B32" s="43" t="s">
        <v>70</v>
      </c>
      <c r="C32" s="58" t="s">
        <v>71</v>
      </c>
      <c r="D32" s="47"/>
      <c r="E32" s="41">
        <v>6</v>
      </c>
      <c r="F32" s="40"/>
      <c r="G32" s="48">
        <v>21</v>
      </c>
      <c r="H32" s="40" t="str">
        <f>IF(F32="","",E32*F32)</f>
        <v/>
      </c>
      <c r="I32" s="49" t="str">
        <f>IF(G32="","",IF(H32="","",(H32*(1+(G32/100)))))</f>
        <v/>
      </c>
    </row>
    <row r="33" spans="1:9" s="8" customFormat="1" ht="77.25" customHeight="1" x14ac:dyDescent="0.25">
      <c r="A33" s="39">
        <v>26</v>
      </c>
      <c r="B33" s="43" t="s">
        <v>70</v>
      </c>
      <c r="C33" s="59" t="s">
        <v>72</v>
      </c>
      <c r="D33" s="47"/>
      <c r="E33" s="41">
        <v>6</v>
      </c>
      <c r="F33" s="40"/>
      <c r="G33" s="48">
        <v>21</v>
      </c>
      <c r="H33" s="40" t="str">
        <f>IF(F33="","",E33*F33)</f>
        <v/>
      </c>
      <c r="I33" s="49" t="str">
        <f>IF(G33="","",IF(H33="","",(H33*(1+(G33/100)))))</f>
        <v/>
      </c>
    </row>
    <row r="34" spans="1:9" s="8" customFormat="1" ht="77.25" customHeight="1" x14ac:dyDescent="0.25">
      <c r="A34" s="39">
        <v>27</v>
      </c>
      <c r="B34" s="43" t="s">
        <v>70</v>
      </c>
      <c r="C34" s="58" t="s">
        <v>73</v>
      </c>
      <c r="D34" s="47"/>
      <c r="E34" s="41">
        <v>6</v>
      </c>
      <c r="F34" s="40"/>
      <c r="G34" s="48">
        <v>21</v>
      </c>
      <c r="H34" s="40" t="str">
        <f>IF(F34="","",E34*F34)</f>
        <v/>
      </c>
      <c r="I34" s="49" t="str">
        <f>IF(G34="","",IF(H34="","",(H34*(1+(G34/100)))))</f>
        <v/>
      </c>
    </row>
    <row r="35" spans="1:9" s="8" customFormat="1" ht="77.25" customHeight="1" x14ac:dyDescent="0.25">
      <c r="A35" s="39">
        <v>28</v>
      </c>
      <c r="B35" s="43" t="s">
        <v>70</v>
      </c>
      <c r="C35" s="58" t="s">
        <v>74</v>
      </c>
      <c r="D35" s="47"/>
      <c r="E35" s="41">
        <v>6</v>
      </c>
      <c r="F35" s="40"/>
      <c r="G35" s="48">
        <v>21</v>
      </c>
      <c r="H35" s="40" t="str">
        <f>IF(F35="","",E35*F35)</f>
        <v/>
      </c>
      <c r="I35" s="49" t="str">
        <f>IF(G35="","",IF(H35="","",(H35*(1+(G35/100)))))</f>
        <v/>
      </c>
    </row>
    <row r="36" spans="1:9" s="8" customFormat="1" ht="77.25" customHeight="1" x14ac:dyDescent="0.25">
      <c r="A36" s="39">
        <v>29</v>
      </c>
      <c r="B36" s="43" t="s">
        <v>70</v>
      </c>
      <c r="C36" s="58" t="s">
        <v>75</v>
      </c>
      <c r="D36" s="47"/>
      <c r="E36" s="41">
        <v>2</v>
      </c>
      <c r="F36" s="40"/>
      <c r="G36" s="48">
        <v>21</v>
      </c>
      <c r="H36" s="40" t="str">
        <f>IF(F36="","",E36*F36)</f>
        <v/>
      </c>
      <c r="I36" s="49" t="str">
        <f>IF(G36="","",IF(H36="","",(H36*(1+(G36/100)))))</f>
        <v/>
      </c>
    </row>
    <row r="37" spans="1:9" s="8" customFormat="1" ht="77.25" customHeight="1" x14ac:dyDescent="0.25">
      <c r="A37" s="39">
        <v>30</v>
      </c>
      <c r="B37" s="43" t="s">
        <v>76</v>
      </c>
      <c r="C37" s="58" t="s">
        <v>77</v>
      </c>
      <c r="D37" s="47"/>
      <c r="E37" s="41">
        <v>2</v>
      </c>
      <c r="F37" s="40"/>
      <c r="G37" s="48">
        <v>21</v>
      </c>
      <c r="H37" s="40" t="str">
        <f>IF(F37="","",E37*F37)</f>
        <v/>
      </c>
      <c r="I37" s="49" t="str">
        <f>IF(G37="","",IF(H37="","",(H37*(1+(G37/100)))))</f>
        <v/>
      </c>
    </row>
    <row r="38" spans="1:9" s="8" customFormat="1" ht="77.25" customHeight="1" x14ac:dyDescent="0.25">
      <c r="A38" s="39">
        <v>31</v>
      </c>
      <c r="B38" s="43" t="s">
        <v>78</v>
      </c>
      <c r="C38" s="58" t="s">
        <v>79</v>
      </c>
      <c r="D38" s="47"/>
      <c r="E38" s="41">
        <v>3</v>
      </c>
      <c r="F38" s="40"/>
      <c r="G38" s="48">
        <v>21</v>
      </c>
      <c r="H38" s="40" t="str">
        <f>IF(F38="","",E38*F38)</f>
        <v/>
      </c>
      <c r="I38" s="49" t="str">
        <f>IF(G38="","",IF(H38="","",(H38*(1+(G38/100)))))</f>
        <v/>
      </c>
    </row>
    <row r="39" spans="1:9" s="8" customFormat="1" ht="77.25" customHeight="1" x14ac:dyDescent="0.25">
      <c r="A39" s="39">
        <v>32</v>
      </c>
      <c r="B39" s="43" t="s">
        <v>80</v>
      </c>
      <c r="C39" s="58" t="s">
        <v>81</v>
      </c>
      <c r="D39" s="47"/>
      <c r="E39" s="41">
        <v>2</v>
      </c>
      <c r="F39" s="40"/>
      <c r="G39" s="48">
        <v>21</v>
      </c>
      <c r="H39" s="40" t="str">
        <f>IF(F39="","",E39*F39)</f>
        <v/>
      </c>
      <c r="I39" s="49" t="str">
        <f>IF(G39="","",IF(H39="","",(H39*(1+(G39/100)))))</f>
        <v/>
      </c>
    </row>
    <row r="40" spans="1:9" s="8" customFormat="1" ht="111" customHeight="1" x14ac:dyDescent="0.25">
      <c r="A40" s="39">
        <v>33</v>
      </c>
      <c r="B40" s="43" t="s">
        <v>82</v>
      </c>
      <c r="C40" s="58" t="s">
        <v>83</v>
      </c>
      <c r="D40" s="47"/>
      <c r="E40" s="41">
        <v>1</v>
      </c>
      <c r="F40" s="40"/>
      <c r="G40" s="48">
        <v>21</v>
      </c>
      <c r="H40" s="40" t="str">
        <f>IF(F40="","",E40*F40)</f>
        <v/>
      </c>
      <c r="I40" s="49" t="str">
        <f>IF(G40="","",IF(H40="","",(H40*(1+(G40/100)))))</f>
        <v/>
      </c>
    </row>
    <row r="41" spans="1:9" s="8" customFormat="1" ht="77.25" customHeight="1" x14ac:dyDescent="0.25">
      <c r="A41" s="39">
        <v>34</v>
      </c>
      <c r="B41" s="43" t="s">
        <v>84</v>
      </c>
      <c r="C41" s="58" t="s">
        <v>85</v>
      </c>
      <c r="D41" s="47"/>
      <c r="E41" s="41">
        <v>1</v>
      </c>
      <c r="F41" s="40"/>
      <c r="G41" s="48">
        <v>21</v>
      </c>
      <c r="H41" s="40" t="str">
        <f>IF(F41="","",E41*F41)</f>
        <v/>
      </c>
      <c r="I41" s="49" t="str">
        <f>IF(G41="","",IF(H41="","",(H41*(1+(G41/100)))))</f>
        <v/>
      </c>
    </row>
    <row r="42" spans="1:9" s="8" customFormat="1" ht="77.25" customHeight="1" x14ac:dyDescent="0.25">
      <c r="A42" s="39">
        <v>35</v>
      </c>
      <c r="B42" s="43" t="s">
        <v>86</v>
      </c>
      <c r="C42" s="58" t="s">
        <v>87</v>
      </c>
      <c r="D42" s="47"/>
      <c r="E42" s="41">
        <v>4</v>
      </c>
      <c r="F42" s="40"/>
      <c r="G42" s="48">
        <v>21</v>
      </c>
      <c r="H42" s="40" t="str">
        <f>IF(F42="","",E42*F42)</f>
        <v/>
      </c>
      <c r="I42" s="49" t="str">
        <f>IF(G42="","",IF(H42="","",(H42*(1+(G42/100)))))</f>
        <v/>
      </c>
    </row>
    <row r="43" spans="1:9" s="8" customFormat="1" ht="77.25" customHeight="1" x14ac:dyDescent="0.25">
      <c r="A43" s="39">
        <v>36</v>
      </c>
      <c r="B43" s="43" t="s">
        <v>86</v>
      </c>
      <c r="C43" s="69" t="s">
        <v>88</v>
      </c>
      <c r="D43" s="47"/>
      <c r="E43" s="41">
        <v>2</v>
      </c>
      <c r="F43" s="40"/>
      <c r="G43" s="48">
        <v>21</v>
      </c>
      <c r="H43" s="40" t="str">
        <f>IF(F43="","",E43*F43)</f>
        <v/>
      </c>
      <c r="I43" s="49" t="str">
        <f>IF(G43="","",IF(H43="","",(H43*(1+(G43/100)))))</f>
        <v/>
      </c>
    </row>
    <row r="44" spans="1:9" s="8" customFormat="1" ht="77.25" customHeight="1" x14ac:dyDescent="0.25">
      <c r="A44" s="39">
        <v>37</v>
      </c>
      <c r="B44" s="43" t="s">
        <v>86</v>
      </c>
      <c r="C44" s="70" t="s">
        <v>89</v>
      </c>
      <c r="D44" s="47"/>
      <c r="E44" s="41">
        <v>2</v>
      </c>
      <c r="F44" s="40"/>
      <c r="G44" s="48">
        <v>21</v>
      </c>
      <c r="H44" s="40" t="str">
        <f>IF(F44="","",E44*F44)</f>
        <v/>
      </c>
      <c r="I44" s="49" t="str">
        <f>IF(G44="","",IF(H44="","",(H44*(1+(G44/100)))))</f>
        <v/>
      </c>
    </row>
    <row r="45" spans="1:9" s="8" customFormat="1" ht="77.25" customHeight="1" x14ac:dyDescent="0.25">
      <c r="A45" s="39">
        <v>38</v>
      </c>
      <c r="B45" s="43" t="s">
        <v>86</v>
      </c>
      <c r="C45" s="70" t="s">
        <v>90</v>
      </c>
      <c r="D45" s="47"/>
      <c r="E45" s="41">
        <v>2</v>
      </c>
      <c r="F45" s="40"/>
      <c r="G45" s="48">
        <v>21</v>
      </c>
      <c r="H45" s="40" t="str">
        <f>IF(F45="","",E45*F45)</f>
        <v/>
      </c>
      <c r="I45" s="49" t="str">
        <f>IF(G45="","",IF(H45="","",(H45*(1+(G45/100)))))</f>
        <v/>
      </c>
    </row>
    <row r="46" spans="1:9" s="8" customFormat="1" ht="77.25" customHeight="1" x14ac:dyDescent="0.25">
      <c r="A46" s="39">
        <v>39</v>
      </c>
      <c r="B46" s="43" t="s">
        <v>86</v>
      </c>
      <c r="C46" s="69" t="s">
        <v>91</v>
      </c>
      <c r="D46" s="47"/>
      <c r="E46" s="41">
        <v>2</v>
      </c>
      <c r="F46" s="40"/>
      <c r="G46" s="48">
        <v>21</v>
      </c>
      <c r="H46" s="40" t="str">
        <f>IF(F46="","",E46*F46)</f>
        <v/>
      </c>
      <c r="I46" s="49" t="str">
        <f>IF(G46="","",IF(H46="","",(H46*(1+(G46/100)))))</f>
        <v/>
      </c>
    </row>
    <row r="47" spans="1:9" s="8" customFormat="1" ht="77.25" customHeight="1" x14ac:dyDescent="0.25">
      <c r="A47" s="39">
        <v>40</v>
      </c>
      <c r="B47" s="43" t="s">
        <v>86</v>
      </c>
      <c r="C47" s="69" t="s">
        <v>92</v>
      </c>
      <c r="D47" s="47"/>
      <c r="E47" s="41">
        <v>2</v>
      </c>
      <c r="F47" s="40"/>
      <c r="G47" s="48">
        <v>21</v>
      </c>
      <c r="H47" s="40" t="str">
        <f>IF(F47="","",E47*F47)</f>
        <v/>
      </c>
      <c r="I47" s="49" t="str">
        <f>IF(G47="","",IF(H47="","",(H47*(1+(G47/100)))))</f>
        <v/>
      </c>
    </row>
    <row r="48" spans="1:9" s="8" customFormat="1" ht="77.25" customHeight="1" x14ac:dyDescent="0.25">
      <c r="A48" s="39">
        <v>41</v>
      </c>
      <c r="B48" s="43" t="s">
        <v>86</v>
      </c>
      <c r="C48" s="69" t="s">
        <v>93</v>
      </c>
      <c r="D48" s="47"/>
      <c r="E48" s="41">
        <v>2</v>
      </c>
      <c r="F48" s="40"/>
      <c r="G48" s="48">
        <v>21</v>
      </c>
      <c r="H48" s="40" t="str">
        <f>IF(F48="","",E48*F48)</f>
        <v/>
      </c>
      <c r="I48" s="49" t="str">
        <f>IF(G48="","",IF(H48="","",(H48*(1+(G48/100)))))</f>
        <v/>
      </c>
    </row>
    <row r="49" spans="1:9" s="8" customFormat="1" ht="77.25" customHeight="1" x14ac:dyDescent="0.25">
      <c r="A49" s="39">
        <v>42</v>
      </c>
      <c r="B49" s="43" t="s">
        <v>94</v>
      </c>
      <c r="C49" s="70" t="s">
        <v>95</v>
      </c>
      <c r="D49" s="47"/>
      <c r="E49" s="41">
        <v>6</v>
      </c>
      <c r="F49" s="40"/>
      <c r="G49" s="48">
        <v>21</v>
      </c>
      <c r="H49" s="40" t="str">
        <f>IF(F49="","",E49*F49)</f>
        <v/>
      </c>
      <c r="I49" s="49" t="str">
        <f>IF(G49="","",IF(H49="","",(H49*(1+(G49/100)))))</f>
        <v/>
      </c>
    </row>
    <row r="50" spans="1:9" s="8" customFormat="1" ht="77.25" customHeight="1" x14ac:dyDescent="0.25">
      <c r="A50" s="39">
        <v>43</v>
      </c>
      <c r="B50" s="43" t="s">
        <v>96</v>
      </c>
      <c r="C50" s="69" t="s">
        <v>97</v>
      </c>
      <c r="D50" s="47"/>
      <c r="E50" s="41">
        <v>2</v>
      </c>
      <c r="F50" s="40"/>
      <c r="G50" s="48">
        <v>21</v>
      </c>
      <c r="H50" s="40" t="str">
        <f>IF(F50="","",E50*F50)</f>
        <v/>
      </c>
      <c r="I50" s="49" t="str">
        <f>IF(G50="","",IF(H50="","",(H50*(1+(G50/100)))))</f>
        <v/>
      </c>
    </row>
    <row r="51" spans="1:9" s="8" customFormat="1" ht="77.25" customHeight="1" x14ac:dyDescent="0.25">
      <c r="A51" s="39">
        <v>44</v>
      </c>
      <c r="B51" s="43" t="s">
        <v>96</v>
      </c>
      <c r="C51" s="69" t="s">
        <v>98</v>
      </c>
      <c r="D51" s="47"/>
      <c r="E51" s="41">
        <v>2</v>
      </c>
      <c r="F51" s="40"/>
      <c r="G51" s="48">
        <v>21</v>
      </c>
      <c r="H51" s="40" t="str">
        <f>IF(F51="","",E51*F51)</f>
        <v/>
      </c>
      <c r="I51" s="49" t="str">
        <f>IF(G51="","",IF(H51="","",(H51*(1+(G51/100)))))</f>
        <v/>
      </c>
    </row>
    <row r="52" spans="1:9" s="8" customFormat="1" ht="77.25" customHeight="1" x14ac:dyDescent="0.25">
      <c r="A52" s="39">
        <v>45</v>
      </c>
      <c r="B52" s="43" t="s">
        <v>96</v>
      </c>
      <c r="C52" s="69" t="s">
        <v>99</v>
      </c>
      <c r="D52" s="47"/>
      <c r="E52" s="41">
        <v>4</v>
      </c>
      <c r="F52" s="40"/>
      <c r="G52" s="48">
        <v>21</v>
      </c>
      <c r="H52" s="40" t="str">
        <f>IF(F52="","",E52*F52)</f>
        <v/>
      </c>
      <c r="I52" s="49" t="str">
        <f>IF(G52="","",IF(H52="","",(H52*(1+(G52/100)))))</f>
        <v/>
      </c>
    </row>
    <row r="53" spans="1:9" s="8" customFormat="1" ht="77.25" customHeight="1" x14ac:dyDescent="0.25">
      <c r="A53" s="39">
        <v>46</v>
      </c>
      <c r="B53" s="43" t="s">
        <v>96</v>
      </c>
      <c r="C53" s="69" t="s">
        <v>100</v>
      </c>
      <c r="D53" s="47"/>
      <c r="E53" s="41">
        <v>4</v>
      </c>
      <c r="F53" s="40"/>
      <c r="G53" s="48">
        <v>21</v>
      </c>
      <c r="H53" s="40" t="str">
        <f>IF(F53="","",E53*F53)</f>
        <v/>
      </c>
      <c r="I53" s="49" t="str">
        <f>IF(G53="","",IF(H53="","",(H53*(1+(G53/100)))))</f>
        <v/>
      </c>
    </row>
    <row r="54" spans="1:9" s="8" customFormat="1" ht="77.25" customHeight="1" x14ac:dyDescent="0.25">
      <c r="A54" s="39">
        <v>47</v>
      </c>
      <c r="B54" s="43" t="s">
        <v>96</v>
      </c>
      <c r="C54" s="69" t="s">
        <v>101</v>
      </c>
      <c r="D54" s="47"/>
      <c r="E54" s="41">
        <v>4</v>
      </c>
      <c r="F54" s="40"/>
      <c r="G54" s="48">
        <v>21</v>
      </c>
      <c r="H54" s="40" t="str">
        <f>IF(F54="","",E54*F54)</f>
        <v/>
      </c>
      <c r="I54" s="49" t="str">
        <f>IF(G54="","",IF(H54="","",(H54*(1+(G54/100)))))</f>
        <v/>
      </c>
    </row>
    <row r="55" spans="1:9" s="8" customFormat="1" ht="127.5" customHeight="1" x14ac:dyDescent="0.25">
      <c r="A55" s="39">
        <v>48</v>
      </c>
      <c r="B55" s="43" t="s">
        <v>102</v>
      </c>
      <c r="C55" s="69" t="s">
        <v>103</v>
      </c>
      <c r="D55" s="47"/>
      <c r="E55" s="41">
        <v>1</v>
      </c>
      <c r="F55" s="40"/>
      <c r="G55" s="48">
        <v>21</v>
      </c>
      <c r="H55" s="40" t="str">
        <f>IF(F55="","",E55*F55)</f>
        <v/>
      </c>
      <c r="I55" s="49" t="str">
        <f>IF(G55="","",IF(H55="","",(H55*(1+(G55/100)))))</f>
        <v/>
      </c>
    </row>
    <row r="56" spans="1:9" s="8" customFormat="1" ht="77.25" customHeight="1" x14ac:dyDescent="0.25">
      <c r="A56" s="39">
        <v>49</v>
      </c>
      <c r="B56" s="43" t="s">
        <v>104</v>
      </c>
      <c r="C56" s="69" t="s">
        <v>105</v>
      </c>
      <c r="D56" s="47"/>
      <c r="E56" s="41">
        <v>1</v>
      </c>
      <c r="F56" s="40"/>
      <c r="G56" s="48">
        <v>21</v>
      </c>
      <c r="H56" s="40" t="str">
        <f>IF(F56="","",E56*F56)</f>
        <v/>
      </c>
      <c r="I56" s="49" t="str">
        <f>IF(G56="","",IF(H56="","",(H56*(1+(G56/100)))))</f>
        <v/>
      </c>
    </row>
    <row r="57" spans="1:9" s="8" customFormat="1" ht="77.25" customHeight="1" x14ac:dyDescent="0.25">
      <c r="A57" s="39">
        <v>50</v>
      </c>
      <c r="B57" s="43" t="s">
        <v>106</v>
      </c>
      <c r="C57" s="69" t="s">
        <v>107</v>
      </c>
      <c r="D57" s="47"/>
      <c r="E57" s="41">
        <v>3</v>
      </c>
      <c r="F57" s="40"/>
      <c r="G57" s="48">
        <v>21</v>
      </c>
      <c r="H57" s="40" t="str">
        <f>IF(F57="","",E57*F57)</f>
        <v/>
      </c>
      <c r="I57" s="49" t="str">
        <f>IF(G57="","",IF(H57="","",(H57*(1+(G57/100)))))</f>
        <v/>
      </c>
    </row>
    <row r="58" spans="1:9" s="8" customFormat="1" ht="77.25" customHeight="1" x14ac:dyDescent="0.25">
      <c r="A58" s="39">
        <v>51</v>
      </c>
      <c r="B58" s="43" t="s">
        <v>108</v>
      </c>
      <c r="C58" s="69" t="s">
        <v>109</v>
      </c>
      <c r="D58" s="47"/>
      <c r="E58" s="41">
        <v>1</v>
      </c>
      <c r="F58" s="40"/>
      <c r="G58" s="48">
        <v>21</v>
      </c>
      <c r="H58" s="40" t="str">
        <f>IF(F58="","",E58*F58)</f>
        <v/>
      </c>
      <c r="I58" s="49" t="str">
        <f>IF(G58="","",IF(H58="","",(H58*(1+(G58/100)))))</f>
        <v/>
      </c>
    </row>
    <row r="59" spans="1:9" s="8" customFormat="1" ht="119.25" customHeight="1" x14ac:dyDescent="0.25">
      <c r="A59" s="39">
        <v>52</v>
      </c>
      <c r="B59" s="43" t="s">
        <v>110</v>
      </c>
      <c r="C59" s="69" t="s">
        <v>111</v>
      </c>
      <c r="D59" s="47"/>
      <c r="E59" s="41">
        <v>1</v>
      </c>
      <c r="F59" s="40"/>
      <c r="G59" s="48">
        <v>21</v>
      </c>
      <c r="H59" s="40" t="str">
        <f>IF(F59="","",E59*F59)</f>
        <v/>
      </c>
      <c r="I59" s="49" t="str">
        <f>IF(G59="","",IF(H59="","",(H59*(1+(G59/100)))))</f>
        <v/>
      </c>
    </row>
    <row r="60" spans="1:9" s="8" customFormat="1" ht="77.25" customHeight="1" x14ac:dyDescent="0.25">
      <c r="A60" s="39">
        <v>53</v>
      </c>
      <c r="B60" s="43" t="s">
        <v>112</v>
      </c>
      <c r="C60" s="70" t="s">
        <v>113</v>
      </c>
      <c r="D60" s="47"/>
      <c r="E60" s="41">
        <v>1</v>
      </c>
      <c r="F60" s="40"/>
      <c r="G60" s="48">
        <v>21</v>
      </c>
      <c r="H60" s="40" t="str">
        <f>IF(F60="","",E60*F60)</f>
        <v/>
      </c>
      <c r="I60" s="49" t="str">
        <f>IF(G60="","",IF(H60="","",(H60*(1+(G60/100)))))</f>
        <v/>
      </c>
    </row>
    <row r="61" spans="1:9" s="8" customFormat="1" ht="77.25" customHeight="1" x14ac:dyDescent="0.25">
      <c r="A61" s="39">
        <v>54</v>
      </c>
      <c r="B61" s="43" t="s">
        <v>114</v>
      </c>
      <c r="C61" s="70" t="s">
        <v>115</v>
      </c>
      <c r="D61" s="47"/>
      <c r="E61" s="41">
        <v>1</v>
      </c>
      <c r="F61" s="40"/>
      <c r="G61" s="48">
        <v>21</v>
      </c>
      <c r="H61" s="40" t="str">
        <f>IF(F61="","",E61*F61)</f>
        <v/>
      </c>
      <c r="I61" s="49" t="str">
        <f>IF(G61="","",IF(H61="","",(H61*(1+(G61/100)))))</f>
        <v/>
      </c>
    </row>
    <row r="62" spans="1:9" s="8" customFormat="1" ht="77.25" customHeight="1" x14ac:dyDescent="0.25">
      <c r="A62" s="39">
        <v>55</v>
      </c>
      <c r="B62" s="43" t="s">
        <v>114</v>
      </c>
      <c r="C62" s="70" t="s">
        <v>116</v>
      </c>
      <c r="D62" s="47"/>
      <c r="E62" s="41">
        <v>2</v>
      </c>
      <c r="F62" s="40"/>
      <c r="G62" s="48">
        <v>21</v>
      </c>
      <c r="H62" s="40" t="str">
        <f>IF(F62="","",E62*F62)</f>
        <v/>
      </c>
      <c r="I62" s="49" t="str">
        <f>IF(G62="","",IF(H62="","",(H62*(1+(G62/100)))))</f>
        <v/>
      </c>
    </row>
    <row r="63" spans="1:9" s="8" customFormat="1" ht="77.25" customHeight="1" x14ac:dyDescent="0.25">
      <c r="A63" s="39">
        <v>56</v>
      </c>
      <c r="B63" s="43" t="s">
        <v>114</v>
      </c>
      <c r="C63" s="69" t="s">
        <v>117</v>
      </c>
      <c r="D63" s="47"/>
      <c r="E63" s="41">
        <v>2</v>
      </c>
      <c r="F63" s="40"/>
      <c r="G63" s="48">
        <v>21</v>
      </c>
      <c r="H63" s="40" t="str">
        <f>IF(F63="","",E63*F63)</f>
        <v/>
      </c>
      <c r="I63" s="49" t="str">
        <f>IF(G63="","",IF(H63="","",(H63*(1+(G63/100)))))</f>
        <v/>
      </c>
    </row>
    <row r="64" spans="1:9" s="8" customFormat="1" ht="77.25" customHeight="1" x14ac:dyDescent="0.25">
      <c r="A64" s="39">
        <v>57</v>
      </c>
      <c r="B64" s="43" t="s">
        <v>114</v>
      </c>
      <c r="C64" s="69" t="s">
        <v>118</v>
      </c>
      <c r="D64" s="47"/>
      <c r="E64" s="41">
        <v>1</v>
      </c>
      <c r="F64" s="40"/>
      <c r="G64" s="48">
        <v>21</v>
      </c>
      <c r="H64" s="40" t="str">
        <f>IF(F64="","",E64*F64)</f>
        <v/>
      </c>
      <c r="I64" s="49" t="str">
        <f>IF(G64="","",IF(H64="","",(H64*(1+(G64/100)))))</f>
        <v/>
      </c>
    </row>
    <row r="65" spans="1:9" s="8" customFormat="1" ht="77.25" customHeight="1" x14ac:dyDescent="0.25">
      <c r="A65" s="39">
        <v>58</v>
      </c>
      <c r="B65" s="43" t="s">
        <v>119</v>
      </c>
      <c r="C65" s="69" t="s">
        <v>120</v>
      </c>
      <c r="D65" s="47"/>
      <c r="E65" s="41">
        <v>1</v>
      </c>
      <c r="F65" s="40"/>
      <c r="G65" s="48">
        <v>21</v>
      </c>
      <c r="H65" s="40" t="str">
        <f>IF(F65="","",E65*F65)</f>
        <v/>
      </c>
      <c r="I65" s="49" t="str">
        <f>IF(G65="","",IF(H65="","",(H65*(1+(G65/100)))))</f>
        <v/>
      </c>
    </row>
    <row r="66" spans="1:9" s="8" customFormat="1" ht="77.25" customHeight="1" thickBot="1" x14ac:dyDescent="0.3">
      <c r="A66" s="39">
        <v>59</v>
      </c>
      <c r="B66" s="43" t="s">
        <v>121</v>
      </c>
      <c r="C66" s="69" t="s">
        <v>122</v>
      </c>
      <c r="D66" s="47"/>
      <c r="E66" s="41">
        <v>1</v>
      </c>
      <c r="F66" s="40"/>
      <c r="G66" s="48">
        <v>21</v>
      </c>
      <c r="H66" s="40" t="str">
        <f>IF(F66="","",E66*F66)</f>
        <v/>
      </c>
      <c r="I66" s="49" t="str">
        <f>IF(G66="","",IF(H66="","",(H66*(1+(G66/100)))))</f>
        <v/>
      </c>
    </row>
    <row r="67" spans="1:9" ht="27.75" customHeight="1" thickBot="1" x14ac:dyDescent="0.3">
      <c r="A67" s="14"/>
      <c r="B67" s="60" t="s">
        <v>0</v>
      </c>
      <c r="C67" s="68"/>
      <c r="D67" s="60"/>
      <c r="E67" s="60"/>
      <c r="F67" s="60"/>
      <c r="G67" s="61"/>
      <c r="H67" s="26" t="str">
        <f>IF(SUM(H8:H66)=0,"",SUM(H8:H66))</f>
        <v/>
      </c>
      <c r="I67" s="27" t="str">
        <f>IF(SUM(I8:I66)=0,"",SUM(I8:I66))</f>
        <v/>
      </c>
    </row>
    <row r="68" spans="1:9" x14ac:dyDescent="0.25">
      <c r="B68" s="3"/>
      <c r="E68" s="11"/>
      <c r="F68" s="3"/>
      <c r="G68" s="3"/>
      <c r="H68" s="3"/>
      <c r="I68" s="3"/>
    </row>
    <row r="69" spans="1:9" x14ac:dyDescent="0.25">
      <c r="A69" s="28" t="s">
        <v>17</v>
      </c>
      <c r="B69" s="28"/>
    </row>
    <row r="70" spans="1:9" x14ac:dyDescent="0.25">
      <c r="A70" s="29" t="s">
        <v>10</v>
      </c>
      <c r="B70" s="30" t="s">
        <v>14</v>
      </c>
    </row>
    <row r="71" spans="1:9" x14ac:dyDescent="0.25">
      <c r="A71" s="29"/>
      <c r="B71" s="30" t="s">
        <v>11</v>
      </c>
    </row>
    <row r="72" spans="1:9" x14ac:dyDescent="0.25">
      <c r="A72" s="29" t="s">
        <v>12</v>
      </c>
      <c r="B72" s="31" t="s">
        <v>18</v>
      </c>
    </row>
    <row r="73" spans="1:9" x14ac:dyDescent="0.25">
      <c r="A73" s="29" t="s">
        <v>13</v>
      </c>
      <c r="B73" s="31" t="s">
        <v>15</v>
      </c>
    </row>
    <row r="74" spans="1:9" x14ac:dyDescent="0.25">
      <c r="A74" s="29"/>
      <c r="B74" s="31"/>
    </row>
    <row r="75" spans="1:9" x14ac:dyDescent="0.25">
      <c r="A75" s="29"/>
      <c r="B75" s="31"/>
    </row>
  </sheetData>
  <mergeCells count="3">
    <mergeCell ref="B67:G67"/>
    <mergeCell ref="C4:I4"/>
    <mergeCell ref="C5:I5"/>
  </mergeCells>
  <conditionalFormatting sqref="B8:B9 B13:B66">
    <cfRule type="expression" dxfId="2" priority="9">
      <formula>IF($D8&gt;0,1,0)</formula>
    </cfRule>
  </conditionalFormatting>
  <conditionalFormatting sqref="B11">
    <cfRule type="expression" dxfId="1" priority="7">
      <formula>IF($D11&gt;0,1,0)</formula>
    </cfRule>
  </conditionalFormatting>
  <conditionalFormatting sqref="B10">
    <cfRule type="expression" dxfId="0" priority="2">
      <formula>IF($D10&gt;0,1,0)</formula>
    </cfRule>
  </conditionalFormatting>
  <pageMargins left="0.23622047244094491" right="0.23622047244094491" top="0.74803149606299213" bottom="0.74803149606299213" header="0.31496062992125984" footer="0.31496062992125984"/>
  <pageSetup paperSize="9" scale="60" fitToHeight="0" orientation="landscape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Část 3 - Vybavení posilovny</vt:lpstr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Bena Marek</dc:creator>
  <cp:lastModifiedBy>Rabasová Iveta</cp:lastModifiedBy>
  <cp:lastPrinted>2018-12-13T10:45:32Z</cp:lastPrinted>
  <dcterms:created xsi:type="dcterms:W3CDTF">2017-08-30T09:49:10Z</dcterms:created>
  <dcterms:modified xsi:type="dcterms:W3CDTF">2023-05-09T10:50:18Z</dcterms:modified>
</cp:coreProperties>
</file>